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debook\共有\600_地域整備課\300_上下水道室\00_全体（未収金監査ここ）\07_上下水道運営審議会\R07\99_条例改正後の広報･HP\HP\"/>
    </mc:Choice>
  </mc:AlternateContent>
  <bookViews>
    <workbookView xWindow="0" yWindow="0" windowWidth="28800" windowHeight="12090"/>
  </bookViews>
  <sheets>
    <sheet name="Sheet2" sheetId="4" r:id="rId1"/>
  </sheets>
  <definedNames>
    <definedName name="_xlnm.Print_Area" localSheetId="0">Sheet2!$B$3:$I$42</definedName>
  </definedNames>
  <calcPr calcId="162913"/>
</workbook>
</file>

<file path=xl/calcChain.xml><?xml version="1.0" encoding="utf-8"?>
<calcChain xmlns="http://schemas.openxmlformats.org/spreadsheetml/2006/main">
  <c r="D40" i="4" l="1"/>
  <c r="E18" i="4" l="1"/>
  <c r="D25" i="4" s="1"/>
  <c r="E22" i="4" s="1"/>
</calcChain>
</file>

<file path=xl/sharedStrings.xml><?xml version="1.0" encoding="utf-8"?>
<sst xmlns="http://schemas.openxmlformats.org/spreadsheetml/2006/main" count="54" uniqueCount="50">
  <si>
    <t xml:space="preserve">  1～10㎥</t>
  </si>
  <si>
    <t>154円</t>
    <rPh sb="3" eb="4">
      <t>エン</t>
    </rPh>
    <phoneticPr fontId="19"/>
  </si>
  <si>
    <t>φ13：1,155円</t>
    <rPh sb="9" eb="10">
      <t>エン</t>
    </rPh>
    <phoneticPr fontId="19"/>
  </si>
  <si>
    <t>φ40：2,365円</t>
    <rPh sb="9" eb="10">
      <t>エン</t>
    </rPh>
    <phoneticPr fontId="19"/>
  </si>
  <si>
    <t>11～20㎥</t>
  </si>
  <si>
    <t>253円</t>
    <rPh sb="3" eb="4">
      <t>エン</t>
    </rPh>
    <phoneticPr fontId="19"/>
  </si>
  <si>
    <t>φ20：1,375円</t>
    <rPh sb="9" eb="10">
      <t>エン</t>
    </rPh>
    <phoneticPr fontId="19"/>
  </si>
  <si>
    <t>φ50：3,080円</t>
    <rPh sb="9" eb="10">
      <t>エン</t>
    </rPh>
    <phoneticPr fontId="19"/>
  </si>
  <si>
    <t>21～40㎥</t>
  </si>
  <si>
    <t>286円</t>
    <rPh sb="3" eb="4">
      <t>エン</t>
    </rPh>
    <phoneticPr fontId="19"/>
  </si>
  <si>
    <t>φ25：2,145円</t>
    <rPh sb="9" eb="10">
      <t>エン</t>
    </rPh>
    <phoneticPr fontId="19"/>
  </si>
  <si>
    <t>φ75：7,480円</t>
    <rPh sb="9" eb="10">
      <t>エン</t>
    </rPh>
    <phoneticPr fontId="19"/>
  </si>
  <si>
    <t>308円</t>
  </si>
  <si>
    <t>φ30：2,365円</t>
    <rPh sb="9" eb="10">
      <t>エン</t>
    </rPh>
    <phoneticPr fontId="19"/>
  </si>
  <si>
    <t>1001㎥～</t>
  </si>
  <si>
    <t>264円</t>
    <rPh sb="3" eb="4">
      <t>エン</t>
    </rPh>
    <phoneticPr fontId="19"/>
  </si>
  <si>
    <t>メーター口径</t>
    <rPh sb="4" eb="6">
      <t>コウケイ</t>
    </rPh>
    <phoneticPr fontId="18"/>
  </si>
  <si>
    <t>２０mm</t>
  </si>
  <si>
    <t>１３ｍｍ</t>
    <phoneticPr fontId="18"/>
  </si>
  <si>
    <t>２５ｍｍ</t>
  </si>
  <si>
    <t>３０ｍｍ</t>
  </si>
  <si>
    <t>４０ｍｍ</t>
  </si>
  <si>
    <t>５０ｍｍ</t>
  </si>
  <si>
    <t>７５ｍｍ</t>
  </si>
  <si>
    <t>使用水量</t>
    <rPh sb="0" eb="4">
      <t>シヨウスイリョウ</t>
    </rPh>
    <phoneticPr fontId="18"/>
  </si>
  <si>
    <t>円</t>
    <rPh sb="0" eb="1">
      <t>エン</t>
    </rPh>
    <phoneticPr fontId="18"/>
  </si>
  <si>
    <r>
      <t xml:space="preserve">基本料金
</t>
    </r>
    <r>
      <rPr>
        <sz val="11"/>
        <color rgb="FFFF0000"/>
        <rFont val="メイリオ"/>
        <family val="3"/>
        <charset val="128"/>
      </rPr>
      <t>（自動表示）</t>
    </r>
    <rPh sb="0" eb="4">
      <t>キホンリョウキン</t>
    </rPh>
    <rPh sb="6" eb="8">
      <t>ジドウ</t>
    </rPh>
    <rPh sb="8" eb="10">
      <t>ヒョウジ</t>
    </rPh>
    <phoneticPr fontId="18"/>
  </si>
  <si>
    <r>
      <t xml:space="preserve">従量料金
</t>
    </r>
    <r>
      <rPr>
        <sz val="11"/>
        <color rgb="FFFF0000"/>
        <rFont val="メイリオ"/>
        <family val="3"/>
        <charset val="128"/>
      </rPr>
      <t>（自動表示）</t>
    </r>
    <rPh sb="0" eb="2">
      <t>ジュウリョウ</t>
    </rPh>
    <rPh sb="2" eb="4">
      <t>リョウキン</t>
    </rPh>
    <rPh sb="6" eb="8">
      <t>ジドウ</t>
    </rPh>
    <rPh sb="8" eb="10">
      <t>ヒョウジ</t>
    </rPh>
    <phoneticPr fontId="18"/>
  </si>
  <si>
    <t>　①　基本料金の欄：　メーター口径を選択してください。</t>
    <rPh sb="3" eb="7">
      <t>キホンリョウキン</t>
    </rPh>
    <rPh sb="8" eb="9">
      <t>ラン</t>
    </rPh>
    <rPh sb="15" eb="17">
      <t>コウケイ</t>
    </rPh>
    <rPh sb="18" eb="20">
      <t>センタク</t>
    </rPh>
    <phoneticPr fontId="18"/>
  </si>
  <si>
    <t>41～1000㎥</t>
    <phoneticPr fontId="18"/>
  </si>
  <si>
    <t>①選択☛</t>
    <rPh sb="1" eb="3">
      <t>センタク</t>
    </rPh>
    <phoneticPr fontId="18"/>
  </si>
  <si>
    <t>②入力☛</t>
    <rPh sb="1" eb="3">
      <t>ニュウリョク</t>
    </rPh>
    <phoneticPr fontId="18"/>
  </si>
  <si>
    <t>　①　基本料金</t>
    <rPh sb="3" eb="7">
      <t>キホンリョウキン</t>
    </rPh>
    <phoneticPr fontId="18"/>
  </si>
  <si>
    <t>　②　従量料金</t>
    <rPh sb="3" eb="5">
      <t>ジュウリョウ</t>
    </rPh>
    <rPh sb="5" eb="7">
      <t>リョウキン</t>
    </rPh>
    <phoneticPr fontId="18"/>
  </si>
  <si>
    <t>①　基本料金（改定後）</t>
    <rPh sb="2" eb="4">
      <t>キホン</t>
    </rPh>
    <rPh sb="4" eb="6">
      <t>リョウキン</t>
    </rPh>
    <rPh sb="7" eb="10">
      <t>カイテイゴ</t>
    </rPh>
    <phoneticPr fontId="19"/>
  </si>
  <si>
    <t>②　従量料金（改定後）</t>
    <rPh sb="2" eb="4">
      <t>ジュウリョウ</t>
    </rPh>
    <rPh sb="4" eb="6">
      <t>リョウキン</t>
    </rPh>
    <rPh sb="7" eb="10">
      <t>カイテイゴ</t>
    </rPh>
    <phoneticPr fontId="19"/>
  </si>
  <si>
    <t>　②　従量料金の欄：　「水道」の使用水量を入力してください。</t>
    <rPh sb="3" eb="5">
      <t>ジュウリョウ</t>
    </rPh>
    <rPh sb="5" eb="7">
      <t>リョウキン</t>
    </rPh>
    <rPh sb="8" eb="9">
      <t>ラン</t>
    </rPh>
    <rPh sb="12" eb="14">
      <t>スイドウ</t>
    </rPh>
    <rPh sb="16" eb="20">
      <t>シヨウスイリョウ</t>
    </rPh>
    <rPh sb="21" eb="23">
      <t>ニュウリョク</t>
    </rPh>
    <phoneticPr fontId="18"/>
  </si>
  <si>
    <t>口径なし：1,980円</t>
    <rPh sb="0" eb="2">
      <t>コウケイ</t>
    </rPh>
    <rPh sb="10" eb="11">
      <t>エン</t>
    </rPh>
    <phoneticPr fontId="19"/>
  </si>
  <si>
    <t xml:space="preserve">  11㎥～</t>
    <phoneticPr fontId="18"/>
  </si>
  <si>
    <t>198円</t>
    <rPh sb="3" eb="4">
      <t>エン</t>
    </rPh>
    <phoneticPr fontId="19"/>
  </si>
  <si>
    <t>超過料金（改定後）</t>
    <rPh sb="0" eb="2">
      <t>チョウカ</t>
    </rPh>
    <rPh sb="2" eb="4">
      <t>リョウキン</t>
    </rPh>
    <rPh sb="5" eb="8">
      <t>カイテイゴ</t>
    </rPh>
    <phoneticPr fontId="19"/>
  </si>
  <si>
    <t>▶入力☛</t>
    <rPh sb="1" eb="3">
      <t>ニュウリョク</t>
    </rPh>
    <phoneticPr fontId="18"/>
  </si>
  <si>
    <r>
      <t>飯豊町水道料金　算出シート</t>
    </r>
    <r>
      <rPr>
        <b/>
        <sz val="14"/>
        <color theme="0"/>
        <rFont val="メイリオ"/>
        <family val="3"/>
        <charset val="128"/>
      </rPr>
      <t>（R8年10月検針～）</t>
    </r>
    <rPh sb="0" eb="3">
      <t>イイデマチ</t>
    </rPh>
    <rPh sb="3" eb="7">
      <t>スイドウリョウキン</t>
    </rPh>
    <rPh sb="8" eb="10">
      <t>サンシュツ</t>
    </rPh>
    <rPh sb="16" eb="17">
      <t>ネン</t>
    </rPh>
    <rPh sb="19" eb="20">
      <t>ガツ</t>
    </rPh>
    <rPh sb="20" eb="22">
      <t>ケンシン</t>
    </rPh>
    <phoneticPr fontId="18"/>
  </si>
  <si>
    <r>
      <t>飯豊町下水道使用料　算出シート</t>
    </r>
    <r>
      <rPr>
        <b/>
        <sz val="14"/>
        <color theme="0"/>
        <rFont val="メイリオ"/>
        <family val="3"/>
        <charset val="128"/>
      </rPr>
      <t>（R8年10月検針～）</t>
    </r>
    <rPh sb="0" eb="3">
      <t>イイデマチ</t>
    </rPh>
    <rPh sb="3" eb="6">
      <t>ゲスイドウ</t>
    </rPh>
    <rPh sb="6" eb="8">
      <t>シヨウ</t>
    </rPh>
    <rPh sb="8" eb="9">
      <t>リョウ</t>
    </rPh>
    <rPh sb="10" eb="12">
      <t>サンシュツ</t>
    </rPh>
    <rPh sb="18" eb="19">
      <t>ネン</t>
    </rPh>
    <rPh sb="21" eb="22">
      <t>ガツ</t>
    </rPh>
    <rPh sb="22" eb="24">
      <t>ケンシン</t>
    </rPh>
    <phoneticPr fontId="18"/>
  </si>
  <si>
    <r>
      <t xml:space="preserve">③　水道料金
</t>
    </r>
    <r>
      <rPr>
        <sz val="12"/>
        <color theme="0"/>
        <rFont val="メイリオ"/>
        <family val="3"/>
        <charset val="128"/>
      </rPr>
      <t>（自動表示）</t>
    </r>
    <rPh sb="2" eb="6">
      <t>スイドウリョウキン</t>
    </rPh>
    <rPh sb="8" eb="10">
      <t>ジドウ</t>
    </rPh>
    <rPh sb="10" eb="12">
      <t>ヒョウジ</t>
    </rPh>
    <phoneticPr fontId="18"/>
  </si>
  <si>
    <t>　③　水道料金      ：　上記①と②の結果、水道料金が自動表示されます。</t>
    <rPh sb="3" eb="5">
      <t>スイドウ</t>
    </rPh>
    <rPh sb="5" eb="7">
      <t>リョウキン</t>
    </rPh>
    <rPh sb="15" eb="17">
      <t>ジョウキ</t>
    </rPh>
    <rPh sb="21" eb="23">
      <t>ケッカ</t>
    </rPh>
    <rPh sb="24" eb="28">
      <t>スイドウリョウキン</t>
    </rPh>
    <rPh sb="29" eb="31">
      <t>ジドウ</t>
    </rPh>
    <rPh sb="31" eb="33">
      <t>ヒョウジ</t>
    </rPh>
    <phoneticPr fontId="18"/>
  </si>
  <si>
    <t>　▶「下水道」の使用水量を入力してください。下水道使用料が自動表示されます。</t>
    <rPh sb="3" eb="4">
      <t>シタ</t>
    </rPh>
    <rPh sb="4" eb="6">
      <t>スイドウ</t>
    </rPh>
    <rPh sb="8" eb="12">
      <t>シヨウスイリョウ</t>
    </rPh>
    <rPh sb="13" eb="15">
      <t>ニュウリョク</t>
    </rPh>
    <rPh sb="22" eb="23">
      <t>シタ</t>
    </rPh>
    <rPh sb="25" eb="28">
      <t>シヨウリョウ</t>
    </rPh>
    <phoneticPr fontId="18"/>
  </si>
  <si>
    <r>
      <t xml:space="preserve">下水道使用料
</t>
    </r>
    <r>
      <rPr>
        <sz val="12"/>
        <color theme="0"/>
        <rFont val="メイリオ"/>
        <family val="3"/>
        <charset val="128"/>
      </rPr>
      <t>（自動表示）</t>
    </r>
    <rPh sb="0" eb="2">
      <t>ゲスイ</t>
    </rPh>
    <rPh sb="3" eb="6">
      <t>シヨウリョウ</t>
    </rPh>
    <rPh sb="8" eb="10">
      <t>ジドウ</t>
    </rPh>
    <rPh sb="10" eb="12">
      <t>ヒョウジ</t>
    </rPh>
    <phoneticPr fontId="18"/>
  </si>
  <si>
    <t>基本料金（改定後）10㎥まで</t>
    <rPh sb="0" eb="2">
      <t>キホン</t>
    </rPh>
    <rPh sb="2" eb="4">
      <t>リョウキン</t>
    </rPh>
    <rPh sb="5" eb="8">
      <t>カイテイゴ</t>
    </rPh>
    <phoneticPr fontId="19"/>
  </si>
  <si>
    <t>１３ｍｍ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</si>
</sst>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b/>
      <sz val="11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20"/>
      <color theme="0"/>
      <name val="メイリオ"/>
      <family val="3"/>
      <charset val="128"/>
    </font>
    <font>
      <sz val="12"/>
      <color theme="0"/>
      <name val="メイリオ"/>
      <family val="3"/>
      <charset val="128"/>
    </font>
    <font>
      <b/>
      <sz val="14"/>
      <color theme="0"/>
      <name val="メイリオ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3" fillId="0" borderId="0" xfId="0" applyFont="1">
      <alignment vertical="center"/>
    </xf>
    <xf numFmtId="38" fontId="20" fillId="0" borderId="13" xfId="42" applyFont="1" applyFill="1" applyBorder="1" applyAlignment="1">
      <alignment horizontal="center" vertical="center"/>
    </xf>
    <xf numFmtId="38" fontId="20" fillId="33" borderId="15" xfId="42" applyFont="1" applyFill="1" applyBorder="1" applyAlignment="1">
      <alignment horizontal="center" vertical="center"/>
    </xf>
    <xf numFmtId="38" fontId="20" fillId="0" borderId="15" xfId="42" applyFont="1" applyFill="1" applyBorder="1" applyAlignment="1">
      <alignment horizontal="center" vertical="center"/>
    </xf>
    <xf numFmtId="0" fontId="23" fillId="0" borderId="17" xfId="0" applyFont="1" applyBorder="1">
      <alignment vertical="center"/>
    </xf>
    <xf numFmtId="38" fontId="20" fillId="0" borderId="17" xfId="42" applyFont="1" applyFill="1" applyBorder="1" applyAlignment="1">
      <alignment horizontal="center" vertical="center"/>
    </xf>
    <xf numFmtId="0" fontId="22" fillId="0" borderId="0" xfId="0" applyFont="1">
      <alignment vertical="center"/>
    </xf>
    <xf numFmtId="49" fontId="22" fillId="0" borderId="0" xfId="0" applyNumberFormat="1" applyFont="1">
      <alignment vertical="center"/>
    </xf>
    <xf numFmtId="49" fontId="24" fillId="0" borderId="0" xfId="0" applyNumberFormat="1" applyFont="1">
      <alignment vertical="center"/>
    </xf>
    <xf numFmtId="0" fontId="23" fillId="0" borderId="18" xfId="0" applyFont="1" applyBorder="1">
      <alignment vertical="center"/>
    </xf>
    <xf numFmtId="38" fontId="23" fillId="0" borderId="18" xfId="42" applyFont="1" applyBorder="1">
      <alignment vertical="center"/>
    </xf>
    <xf numFmtId="0" fontId="23" fillId="0" borderId="21" xfId="0" applyFont="1" applyBorder="1">
      <alignment vertical="center"/>
    </xf>
    <xf numFmtId="38" fontId="23" fillId="0" borderId="16" xfId="42" applyFont="1" applyBorder="1">
      <alignment vertical="center"/>
    </xf>
    <xf numFmtId="38" fontId="20" fillId="0" borderId="14" xfId="42" applyFont="1" applyFill="1" applyBorder="1" applyAlignment="1">
      <alignment horizontal="center" vertical="center"/>
    </xf>
    <xf numFmtId="38" fontId="20" fillId="36" borderId="14" xfId="42" applyFont="1" applyFill="1" applyBorder="1" applyAlignment="1">
      <alignment horizontal="center" vertical="center"/>
    </xf>
    <xf numFmtId="38" fontId="20" fillId="36" borderId="15" xfId="42" applyFont="1" applyFill="1" applyBorder="1" applyAlignment="1">
      <alignment horizontal="center" vertical="center"/>
    </xf>
    <xf numFmtId="38" fontId="23" fillId="36" borderId="15" xfId="42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8" fillId="37" borderId="0" xfId="0" applyFont="1" applyFill="1" applyAlignment="1">
      <alignment horizontal="center" vertical="center"/>
    </xf>
    <xf numFmtId="38" fontId="20" fillId="0" borderId="12" xfId="42" applyFont="1" applyFill="1" applyBorder="1" applyAlignment="1">
      <alignment horizontal="right" vertical="center"/>
    </xf>
    <xf numFmtId="38" fontId="20" fillId="33" borderId="14" xfId="42" applyFont="1" applyFill="1" applyBorder="1" applyAlignment="1">
      <alignment horizontal="right" vertical="center"/>
    </xf>
    <xf numFmtId="38" fontId="20" fillId="0" borderId="14" xfId="42" applyFont="1" applyFill="1" applyBorder="1" applyAlignment="1">
      <alignment horizontal="right" vertical="center"/>
    </xf>
    <xf numFmtId="38" fontId="20" fillId="0" borderId="16" xfId="42" applyFont="1" applyFill="1" applyBorder="1" applyAlignment="1">
      <alignment horizontal="right" vertical="center"/>
    </xf>
    <xf numFmtId="0" fontId="28" fillId="38" borderId="0" xfId="0" applyFont="1" applyFill="1" applyAlignment="1">
      <alignment horizontal="center" vertical="center"/>
    </xf>
    <xf numFmtId="0" fontId="27" fillId="0" borderId="24" xfId="0" applyFont="1" applyBorder="1">
      <alignment vertical="center"/>
    </xf>
    <xf numFmtId="0" fontId="23" fillId="0" borderId="0" xfId="0" applyFont="1" applyAlignment="1">
      <alignment horizontal="right" vertical="center"/>
    </xf>
    <xf numFmtId="38" fontId="20" fillId="0" borderId="10" xfId="42" applyFont="1" applyFill="1" applyBorder="1" applyAlignment="1">
      <alignment horizontal="right" vertical="center"/>
    </xf>
    <xf numFmtId="38" fontId="20" fillId="0" borderId="11" xfId="42" applyFont="1" applyFill="1" applyBorder="1" applyAlignment="1">
      <alignment horizontal="center" vertical="center"/>
    </xf>
    <xf numFmtId="0" fontId="27" fillId="0" borderId="35" xfId="0" applyFont="1" applyBorder="1">
      <alignment vertical="center"/>
    </xf>
    <xf numFmtId="0" fontId="23" fillId="0" borderId="0" xfId="0" applyFont="1" applyBorder="1">
      <alignment vertical="center"/>
    </xf>
    <xf numFmtId="49" fontId="23" fillId="0" borderId="0" xfId="0" applyNumberFormat="1" applyFont="1" applyBorder="1">
      <alignment vertical="center"/>
    </xf>
    <xf numFmtId="38" fontId="25" fillId="0" borderId="0" xfId="42" applyFont="1" applyBorder="1" applyAlignment="1">
      <alignment horizontal="right" vertical="center"/>
    </xf>
    <xf numFmtId="0" fontId="27" fillId="0" borderId="0" xfId="0" applyFont="1" applyBorder="1">
      <alignment vertical="center"/>
    </xf>
    <xf numFmtId="0" fontId="23" fillId="37" borderId="0" xfId="0" applyFont="1" applyFill="1">
      <alignment vertical="center"/>
    </xf>
    <xf numFmtId="38" fontId="25" fillId="37" borderId="0" xfId="42" applyFont="1" applyFill="1" applyBorder="1" applyAlignment="1">
      <alignment horizontal="right" vertical="center"/>
    </xf>
    <xf numFmtId="0" fontId="27" fillId="37" borderId="0" xfId="0" applyFont="1" applyFill="1" applyBorder="1">
      <alignment vertical="center"/>
    </xf>
    <xf numFmtId="0" fontId="25" fillId="0" borderId="0" xfId="0" applyFont="1" applyFill="1" applyAlignment="1">
      <alignment horizontal="right" vertical="center"/>
    </xf>
    <xf numFmtId="0" fontId="23" fillId="38" borderId="0" xfId="0" applyFont="1" applyFill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left" vertical="center"/>
      <protection locked="0"/>
    </xf>
    <xf numFmtId="0" fontId="20" fillId="36" borderId="20" xfId="0" applyFont="1" applyFill="1" applyBorder="1" applyAlignment="1" applyProtection="1">
      <alignment horizontal="left" vertical="center"/>
      <protection locked="0"/>
    </xf>
    <xf numFmtId="0" fontId="20" fillId="39" borderId="20" xfId="0" applyFont="1" applyFill="1" applyBorder="1" applyAlignment="1" applyProtection="1">
      <alignment horizontal="left" vertical="center"/>
      <protection locked="0"/>
    </xf>
    <xf numFmtId="38" fontId="23" fillId="0" borderId="16" xfId="42" applyFont="1" applyBorder="1" applyProtection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38" fontId="21" fillId="35" borderId="10" xfId="42" applyFont="1" applyFill="1" applyBorder="1" applyAlignment="1">
      <alignment horizontal="center" vertical="center"/>
    </xf>
    <xf numFmtId="38" fontId="21" fillId="35" borderId="11" xfId="42" applyFont="1" applyFill="1" applyBorder="1" applyAlignment="1">
      <alignment horizontal="center" vertical="center"/>
    </xf>
    <xf numFmtId="38" fontId="25" fillId="0" borderId="28" xfId="42" applyFont="1" applyBorder="1" applyAlignment="1">
      <alignment horizontal="right" vertical="center"/>
    </xf>
    <xf numFmtId="38" fontId="25" fillId="0" borderId="29" xfId="42" applyFont="1" applyBorder="1" applyAlignment="1">
      <alignment horizontal="right" vertical="center"/>
    </xf>
    <xf numFmtId="0" fontId="28" fillId="37" borderId="0" xfId="0" applyFont="1" applyFill="1" applyAlignment="1">
      <alignment horizontal="center" vertical="center"/>
    </xf>
    <xf numFmtId="38" fontId="20" fillId="34" borderId="10" xfId="42" applyFont="1" applyFill="1" applyBorder="1" applyAlignment="1">
      <alignment horizontal="center" vertical="center"/>
    </xf>
    <xf numFmtId="38" fontId="20" fillId="34" borderId="11" xfId="42" applyFont="1" applyFill="1" applyBorder="1" applyAlignment="1">
      <alignment horizontal="center" vertical="center"/>
    </xf>
    <xf numFmtId="38" fontId="20" fillId="0" borderId="10" xfId="42" applyFont="1" applyFill="1" applyBorder="1" applyAlignment="1">
      <alignment horizontal="center" vertical="center"/>
    </xf>
    <xf numFmtId="38" fontId="20" fillId="0" borderId="11" xfId="42" applyFont="1" applyFill="1" applyBorder="1" applyAlignment="1">
      <alignment horizontal="center" vertical="center"/>
    </xf>
    <xf numFmtId="0" fontId="28" fillId="38" borderId="30" xfId="0" applyFont="1" applyFill="1" applyBorder="1" applyAlignment="1">
      <alignment horizontal="center" vertical="center" wrapText="1"/>
    </xf>
    <xf numFmtId="0" fontId="28" fillId="38" borderId="31" xfId="0" applyFont="1" applyFill="1" applyBorder="1" applyAlignment="1">
      <alignment horizontal="center" vertical="center"/>
    </xf>
    <xf numFmtId="0" fontId="28" fillId="38" borderId="32" xfId="0" applyFont="1" applyFill="1" applyBorder="1" applyAlignment="1">
      <alignment horizontal="center" vertical="center"/>
    </xf>
    <xf numFmtId="38" fontId="25" fillId="0" borderId="33" xfId="42" applyFont="1" applyBorder="1" applyAlignment="1">
      <alignment horizontal="right" vertical="center"/>
    </xf>
    <xf numFmtId="38" fontId="25" fillId="0" borderId="34" xfId="42" applyFont="1" applyBorder="1" applyAlignment="1">
      <alignment horizontal="right" vertical="center"/>
    </xf>
    <xf numFmtId="0" fontId="28" fillId="38" borderId="0" xfId="0" applyFont="1" applyFill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1" fillId="35" borderId="19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8" fillId="37" borderId="25" xfId="0" applyFont="1" applyFill="1" applyBorder="1" applyAlignment="1">
      <alignment horizontal="center" vertical="center" wrapText="1"/>
    </xf>
    <xf numFmtId="0" fontId="28" fillId="37" borderId="26" xfId="0" applyFont="1" applyFill="1" applyBorder="1" applyAlignment="1">
      <alignment horizontal="center" vertical="center"/>
    </xf>
    <xf numFmtId="0" fontId="28" fillId="37" borderId="27" xfId="0" applyFont="1" applyFill="1" applyBorder="1" applyAlignment="1">
      <alignment horizontal="center" vertical="center"/>
    </xf>
    <xf numFmtId="38" fontId="21" fillId="38" borderId="10" xfId="42" applyFont="1" applyFill="1" applyBorder="1" applyAlignment="1">
      <alignment horizontal="center" vertical="center"/>
    </xf>
    <xf numFmtId="38" fontId="21" fillId="38" borderId="11" xfId="42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2"/>
  <sheetViews>
    <sheetView tabSelected="1" view="pageBreakPreview" zoomScale="130" zoomScaleNormal="100" zoomScaleSheetLayoutView="130" workbookViewId="0">
      <selection activeCell="D38" sqref="D38"/>
    </sheetView>
  </sheetViews>
  <sheetFormatPr defaultRowHeight="18.75" x14ac:dyDescent="0.4"/>
  <cols>
    <col min="1" max="1" width="9" style="1"/>
    <col min="2" max="2" width="2" style="1" customWidth="1"/>
    <col min="3" max="3" width="13.25" style="1" bestFit="1" customWidth="1"/>
    <col min="4" max="5" width="15.75" style="1" bestFit="1" customWidth="1"/>
    <col min="6" max="6" width="13.125" style="1" customWidth="1"/>
    <col min="7" max="7" width="11.125" style="1" bestFit="1" customWidth="1"/>
    <col min="8" max="8" width="7" style="1" customWidth="1"/>
    <col min="9" max="9" width="2" style="1" customWidth="1"/>
    <col min="10" max="10" width="9" style="1" customWidth="1"/>
    <col min="11" max="11" width="9.25" style="1" hidden="1" customWidth="1"/>
    <col min="12" max="12" width="6.875" style="1" hidden="1" customWidth="1"/>
    <col min="13" max="13" width="25.125" style="1" customWidth="1"/>
    <col min="14" max="14" width="9" style="1"/>
    <col min="15" max="15" width="17.5" style="1" bestFit="1" customWidth="1"/>
    <col min="16" max="16" width="21.625" style="1" customWidth="1"/>
    <col min="17" max="16384" width="9" style="1"/>
  </cols>
  <sheetData>
    <row r="3" spans="2:19" ht="18.75" customHeight="1" x14ac:dyDescent="0.4">
      <c r="B3" s="35"/>
      <c r="C3" s="53" t="s">
        <v>42</v>
      </c>
      <c r="D3" s="53"/>
      <c r="E3" s="53"/>
      <c r="F3" s="53"/>
      <c r="G3" s="53"/>
      <c r="H3" s="53"/>
      <c r="I3" s="20"/>
    </row>
    <row r="4" spans="2:19" ht="18.75" customHeight="1" x14ac:dyDescent="0.4">
      <c r="B4" s="35"/>
      <c r="C4" s="53"/>
      <c r="D4" s="53"/>
      <c r="E4" s="53"/>
      <c r="F4" s="53"/>
      <c r="G4" s="53"/>
      <c r="H4" s="53"/>
      <c r="I4" s="20"/>
    </row>
    <row r="5" spans="2:19" x14ac:dyDescent="0.4">
      <c r="B5" s="35"/>
      <c r="C5" s="1" t="s">
        <v>28</v>
      </c>
      <c r="I5" s="35"/>
    </row>
    <row r="6" spans="2:19" x14ac:dyDescent="0.4">
      <c r="B6" s="35"/>
      <c r="C6" s="1" t="s">
        <v>36</v>
      </c>
      <c r="I6" s="35"/>
    </row>
    <row r="7" spans="2:19" x14ac:dyDescent="0.4">
      <c r="B7" s="35"/>
      <c r="C7" s="1" t="s">
        <v>45</v>
      </c>
      <c r="I7" s="35"/>
    </row>
    <row r="8" spans="2:19" ht="6" customHeight="1" thickBot="1" x14ac:dyDescent="0.45">
      <c r="B8" s="35"/>
      <c r="I8" s="35"/>
    </row>
    <row r="9" spans="2:19" ht="19.5" customHeight="1" thickBot="1" x14ac:dyDescent="0.45">
      <c r="B9" s="35"/>
      <c r="D9" s="49" t="s">
        <v>34</v>
      </c>
      <c r="E9" s="50"/>
      <c r="F9" s="54" t="s">
        <v>35</v>
      </c>
      <c r="G9" s="55"/>
      <c r="I9" s="35"/>
      <c r="L9" s="46"/>
      <c r="M9" s="46"/>
      <c r="N9" s="46"/>
      <c r="O9" s="46"/>
      <c r="P9" s="46"/>
      <c r="Q9" s="46"/>
      <c r="R9" s="46"/>
      <c r="S9" s="46"/>
    </row>
    <row r="10" spans="2:19" x14ac:dyDescent="0.4">
      <c r="B10" s="35"/>
      <c r="D10" s="14" t="s">
        <v>2</v>
      </c>
      <c r="E10" s="4" t="s">
        <v>3</v>
      </c>
      <c r="F10" s="21" t="s">
        <v>0</v>
      </c>
      <c r="G10" s="2" t="s">
        <v>1</v>
      </c>
      <c r="I10" s="35"/>
      <c r="L10" s="46"/>
      <c r="M10" s="46"/>
      <c r="N10" s="46"/>
      <c r="O10" s="46"/>
      <c r="P10" s="46"/>
      <c r="Q10" s="46"/>
      <c r="R10" s="46"/>
      <c r="S10" s="46"/>
    </row>
    <row r="11" spans="2:19" x14ac:dyDescent="0.4">
      <c r="B11" s="35"/>
      <c r="D11" s="15" t="s">
        <v>6</v>
      </c>
      <c r="E11" s="16" t="s">
        <v>7</v>
      </c>
      <c r="F11" s="22" t="s">
        <v>4</v>
      </c>
      <c r="G11" s="3" t="s">
        <v>5</v>
      </c>
      <c r="I11" s="35"/>
      <c r="L11" s="46"/>
      <c r="M11" s="46"/>
      <c r="N11" s="46"/>
      <c r="O11" s="46"/>
      <c r="P11" s="46"/>
      <c r="Q11" s="46"/>
      <c r="R11" s="46"/>
      <c r="S11" s="46"/>
    </row>
    <row r="12" spans="2:19" x14ac:dyDescent="0.4">
      <c r="B12" s="35"/>
      <c r="D12" s="14" t="s">
        <v>10</v>
      </c>
      <c r="E12" s="4" t="s">
        <v>11</v>
      </c>
      <c r="F12" s="23" t="s">
        <v>8</v>
      </c>
      <c r="G12" s="4" t="s">
        <v>9</v>
      </c>
      <c r="I12" s="35"/>
      <c r="L12" s="46"/>
      <c r="M12" s="46"/>
      <c r="N12" s="46"/>
      <c r="O12" s="46"/>
      <c r="P12" s="46"/>
      <c r="Q12" s="46"/>
      <c r="R12" s="46"/>
      <c r="S12" s="46"/>
    </row>
    <row r="13" spans="2:19" x14ac:dyDescent="0.4">
      <c r="B13" s="35"/>
      <c r="D13" s="15" t="s">
        <v>13</v>
      </c>
      <c r="E13" s="17"/>
      <c r="F13" s="22" t="s">
        <v>29</v>
      </c>
      <c r="G13" s="3" t="s">
        <v>12</v>
      </c>
      <c r="I13" s="35"/>
      <c r="L13" s="46"/>
      <c r="M13" s="46"/>
      <c r="N13" s="46"/>
      <c r="O13" s="46"/>
      <c r="P13" s="46"/>
      <c r="Q13" s="46"/>
      <c r="R13" s="46"/>
      <c r="S13" s="46"/>
    </row>
    <row r="14" spans="2:19" ht="19.5" thickBot="1" x14ac:dyDescent="0.45">
      <c r="B14" s="35"/>
      <c r="D14" s="18"/>
      <c r="E14" s="19"/>
      <c r="F14" s="24" t="s">
        <v>14</v>
      </c>
      <c r="G14" s="6" t="s">
        <v>15</v>
      </c>
      <c r="I14" s="35"/>
      <c r="L14" s="46"/>
      <c r="M14" s="46"/>
      <c r="N14" s="46"/>
      <c r="O14" s="46"/>
      <c r="P14" s="46"/>
      <c r="Q14" s="46"/>
      <c r="R14" s="46"/>
      <c r="S14" s="46"/>
    </row>
    <row r="15" spans="2:19" ht="6" customHeight="1" thickBot="1" x14ac:dyDescent="0.45">
      <c r="B15" s="35"/>
      <c r="I15" s="35"/>
      <c r="L15" s="46"/>
      <c r="M15" s="46"/>
      <c r="N15" s="46"/>
      <c r="O15" s="46"/>
      <c r="P15" s="46"/>
      <c r="Q15" s="46"/>
      <c r="R15" s="46"/>
      <c r="S15" s="46"/>
    </row>
    <row r="16" spans="2:19" ht="19.5" thickBot="1" x14ac:dyDescent="0.45">
      <c r="B16" s="35"/>
      <c r="D16" s="64" t="s">
        <v>32</v>
      </c>
      <c r="E16" s="65"/>
      <c r="F16" s="66"/>
      <c r="I16" s="35"/>
      <c r="K16" s="10" t="s">
        <v>18</v>
      </c>
      <c r="L16" s="11">
        <v>1155</v>
      </c>
    </row>
    <row r="17" spans="2:18" ht="39" customHeight="1" x14ac:dyDescent="0.4">
      <c r="B17" s="35"/>
      <c r="D17" s="40" t="s">
        <v>16</v>
      </c>
      <c r="E17" s="47" t="s">
        <v>26</v>
      </c>
      <c r="F17" s="48"/>
      <c r="I17" s="35"/>
      <c r="K17" s="10" t="s">
        <v>17</v>
      </c>
      <c r="L17" s="11">
        <v>1375</v>
      </c>
      <c r="M17" s="7"/>
      <c r="N17" s="8"/>
    </row>
    <row r="18" spans="2:18" ht="25.5" thickBot="1" x14ac:dyDescent="0.45">
      <c r="B18" s="35"/>
      <c r="C18" s="38" t="s">
        <v>30</v>
      </c>
      <c r="D18" s="43" t="s">
        <v>49</v>
      </c>
      <c r="E18" s="13">
        <f>VLOOKUP(D18,K16:L22,2)</f>
        <v>1155</v>
      </c>
      <c r="F18" s="5" t="s">
        <v>25</v>
      </c>
      <c r="I18" s="35"/>
      <c r="K18" s="10" t="s">
        <v>19</v>
      </c>
      <c r="L18" s="11">
        <v>2145</v>
      </c>
      <c r="N18" s="9"/>
    </row>
    <row r="19" spans="2:18" ht="6" customHeight="1" thickBot="1" x14ac:dyDescent="0.45">
      <c r="B19" s="35"/>
      <c r="C19" s="27"/>
      <c r="I19" s="35"/>
      <c r="K19" s="10" t="s">
        <v>20</v>
      </c>
      <c r="L19" s="11">
        <v>2365</v>
      </c>
    </row>
    <row r="20" spans="2:18" ht="19.5" thickBot="1" x14ac:dyDescent="0.45">
      <c r="B20" s="35"/>
      <c r="C20" s="27"/>
      <c r="D20" s="67" t="s">
        <v>33</v>
      </c>
      <c r="E20" s="68"/>
      <c r="F20" s="69"/>
      <c r="I20" s="35"/>
      <c r="K20" s="10" t="s">
        <v>21</v>
      </c>
      <c r="L20" s="11">
        <v>2365</v>
      </c>
    </row>
    <row r="21" spans="2:18" ht="39" customHeight="1" x14ac:dyDescent="0.4">
      <c r="B21" s="35"/>
      <c r="C21" s="27"/>
      <c r="D21" s="41" t="s">
        <v>24</v>
      </c>
      <c r="E21" s="47" t="s">
        <v>27</v>
      </c>
      <c r="F21" s="48"/>
      <c r="I21" s="35"/>
      <c r="K21" s="10" t="s">
        <v>22</v>
      </c>
      <c r="L21" s="11">
        <v>3080</v>
      </c>
    </row>
    <row r="22" spans="2:18" ht="25.5" thickBot="1" x14ac:dyDescent="0.45">
      <c r="B22" s="35"/>
      <c r="C22" s="38" t="s">
        <v>31</v>
      </c>
      <c r="D22" s="42">
        <v>30</v>
      </c>
      <c r="E22" s="45">
        <f>D25-E18</f>
        <v>6930</v>
      </c>
      <c r="F22" s="5" t="s">
        <v>25</v>
      </c>
      <c r="I22" s="35"/>
      <c r="K22" s="10" t="s">
        <v>23</v>
      </c>
      <c r="L22" s="11">
        <v>7480</v>
      </c>
      <c r="N22" s="31"/>
      <c r="O22" s="31"/>
      <c r="P22" s="31"/>
      <c r="Q22" s="31"/>
      <c r="R22" s="31"/>
    </row>
    <row r="23" spans="2:18" ht="6" customHeight="1" thickBot="1" x14ac:dyDescent="0.45">
      <c r="B23" s="35"/>
      <c r="I23" s="35"/>
      <c r="N23" s="31"/>
      <c r="O23" s="31"/>
      <c r="P23" s="31"/>
      <c r="Q23" s="31"/>
      <c r="R23" s="31"/>
    </row>
    <row r="24" spans="2:18" ht="59.25" customHeight="1" thickTop="1" x14ac:dyDescent="0.4">
      <c r="B24" s="35"/>
      <c r="D24" s="70" t="s">
        <v>44</v>
      </c>
      <c r="E24" s="71"/>
      <c r="F24" s="72"/>
      <c r="I24" s="35"/>
      <c r="N24" s="31"/>
      <c r="O24" s="31"/>
      <c r="P24" s="31"/>
      <c r="Q24" s="31"/>
      <c r="R24" s="31"/>
    </row>
    <row r="25" spans="2:18" ht="39.75" customHeight="1" thickBot="1" x14ac:dyDescent="0.45">
      <c r="B25" s="35"/>
      <c r="D25" s="51">
        <f>IF(D22&lt;=10,E18+(D22*154),IF(D22&lt;=20,E18+(D22-10)*253+1540,IF(D22&lt;=40,E18+(D22-20)*286+4070,IF(D22&lt;=1000,E18+(D22-40)*308+9790,IF(D22&gt;=1001,E18+(D22-1000)*264+305470,1)))))</f>
        <v>8085</v>
      </c>
      <c r="E25" s="52"/>
      <c r="F25" s="26" t="s">
        <v>25</v>
      </c>
      <c r="I25" s="35"/>
      <c r="N25" s="31"/>
      <c r="O25" s="31"/>
      <c r="P25" s="32"/>
      <c r="Q25" s="31"/>
      <c r="R25" s="31"/>
    </row>
    <row r="26" spans="2:18" ht="8.25" customHeight="1" thickTop="1" x14ac:dyDescent="0.4">
      <c r="B26" s="35"/>
      <c r="D26" s="33"/>
      <c r="E26" s="33"/>
      <c r="F26" s="34"/>
      <c r="I26" s="35"/>
      <c r="N26" s="31"/>
      <c r="O26" s="31"/>
      <c r="P26" s="32"/>
      <c r="Q26" s="31"/>
      <c r="R26" s="31"/>
    </row>
    <row r="27" spans="2:18" ht="10.5" customHeight="1" x14ac:dyDescent="0.4">
      <c r="B27" s="35"/>
      <c r="C27" s="35"/>
      <c r="D27" s="36"/>
      <c r="E27" s="36"/>
      <c r="F27" s="37"/>
      <c r="G27" s="35"/>
      <c r="H27" s="35"/>
      <c r="I27" s="35"/>
      <c r="N27" s="31"/>
      <c r="O27" s="31"/>
      <c r="P27" s="32"/>
      <c r="Q27" s="31"/>
      <c r="R27" s="31"/>
    </row>
    <row r="28" spans="2:18" x14ac:dyDescent="0.4">
      <c r="N28" s="31"/>
      <c r="O28" s="31"/>
      <c r="P28" s="32"/>
      <c r="Q28" s="31"/>
      <c r="R28" s="31"/>
    </row>
    <row r="29" spans="2:18" ht="33" x14ac:dyDescent="0.4">
      <c r="B29" s="39"/>
      <c r="C29" s="63" t="s">
        <v>43</v>
      </c>
      <c r="D29" s="63"/>
      <c r="E29" s="63"/>
      <c r="F29" s="63"/>
      <c r="G29" s="63"/>
      <c r="H29" s="63"/>
      <c r="I29" s="25"/>
      <c r="N29" s="31"/>
      <c r="O29" s="31"/>
      <c r="P29" s="32"/>
      <c r="Q29" s="31"/>
      <c r="R29" s="31"/>
    </row>
    <row r="30" spans="2:18" ht="33" x14ac:dyDescent="0.4">
      <c r="B30" s="39"/>
      <c r="C30" s="63"/>
      <c r="D30" s="63"/>
      <c r="E30" s="63"/>
      <c r="F30" s="63"/>
      <c r="G30" s="63"/>
      <c r="H30" s="63"/>
      <c r="I30" s="25"/>
      <c r="N30" s="31"/>
      <c r="O30" s="31"/>
      <c r="P30" s="32"/>
      <c r="Q30" s="31"/>
      <c r="R30" s="31"/>
    </row>
    <row r="31" spans="2:18" x14ac:dyDescent="0.4">
      <c r="B31" s="39"/>
      <c r="C31" s="1" t="s">
        <v>46</v>
      </c>
      <c r="I31" s="39"/>
      <c r="N31" s="31"/>
      <c r="O31" s="31"/>
      <c r="P31" s="32"/>
      <c r="Q31" s="31"/>
      <c r="R31" s="31"/>
    </row>
    <row r="32" spans="2:18" ht="6" customHeight="1" thickBot="1" x14ac:dyDescent="0.45">
      <c r="B32" s="39"/>
      <c r="I32" s="39"/>
      <c r="N32" s="31"/>
      <c r="O32" s="31"/>
      <c r="P32" s="32"/>
      <c r="Q32" s="31"/>
      <c r="R32" s="31"/>
    </row>
    <row r="33" spans="2:18" ht="19.5" thickBot="1" x14ac:dyDescent="0.45">
      <c r="B33" s="39"/>
      <c r="D33" s="73" t="s">
        <v>48</v>
      </c>
      <c r="E33" s="74"/>
      <c r="F33" s="73" t="s">
        <v>40</v>
      </c>
      <c r="G33" s="74"/>
      <c r="I33" s="39"/>
      <c r="N33" s="31"/>
      <c r="O33" s="31"/>
      <c r="P33" s="31"/>
      <c r="Q33" s="31"/>
      <c r="R33" s="31"/>
    </row>
    <row r="34" spans="2:18" ht="19.5" thickBot="1" x14ac:dyDescent="0.45">
      <c r="B34" s="39"/>
      <c r="D34" s="56" t="s">
        <v>37</v>
      </c>
      <c r="E34" s="57"/>
      <c r="F34" s="28" t="s">
        <v>38</v>
      </c>
      <c r="G34" s="29" t="s">
        <v>39</v>
      </c>
      <c r="I34" s="39"/>
      <c r="N34" s="31"/>
      <c r="O34" s="31"/>
      <c r="P34" s="31"/>
      <c r="Q34" s="31"/>
      <c r="R34" s="31"/>
    </row>
    <row r="35" spans="2:18" ht="6" customHeight="1" thickBot="1" x14ac:dyDescent="0.45">
      <c r="B35" s="39"/>
      <c r="I35" s="39"/>
      <c r="N35" s="31"/>
      <c r="O35" s="31"/>
      <c r="P35" s="31"/>
      <c r="Q35" s="31"/>
      <c r="R35" s="31"/>
    </row>
    <row r="36" spans="2:18" ht="20.25" customHeight="1" x14ac:dyDescent="0.4">
      <c r="B36" s="39"/>
      <c r="D36" s="12" t="s">
        <v>24</v>
      </c>
      <c r="I36" s="39"/>
      <c r="N36" s="31"/>
      <c r="O36" s="31"/>
      <c r="P36" s="31"/>
      <c r="Q36" s="31"/>
      <c r="R36" s="31"/>
    </row>
    <row r="37" spans="2:18" ht="20.25" customHeight="1" thickBot="1" x14ac:dyDescent="0.45">
      <c r="B37" s="39"/>
      <c r="C37" s="38" t="s">
        <v>41</v>
      </c>
      <c r="D37" s="44">
        <v>30</v>
      </c>
      <c r="I37" s="39"/>
    </row>
    <row r="38" spans="2:18" ht="6" customHeight="1" thickBot="1" x14ac:dyDescent="0.45">
      <c r="B38" s="39"/>
      <c r="I38" s="39"/>
    </row>
    <row r="39" spans="2:18" ht="53.25" customHeight="1" thickTop="1" x14ac:dyDescent="0.4">
      <c r="B39" s="39"/>
      <c r="D39" s="58" t="s">
        <v>47</v>
      </c>
      <c r="E39" s="59"/>
      <c r="F39" s="60"/>
      <c r="I39" s="39"/>
    </row>
    <row r="40" spans="2:18" ht="29.25" customHeight="1" thickBot="1" x14ac:dyDescent="0.45">
      <c r="B40" s="39"/>
      <c r="D40" s="61">
        <f>IF(D37&lt;=10,1980,D37*198)</f>
        <v>5940</v>
      </c>
      <c r="E40" s="62"/>
      <c r="F40" s="30" t="s">
        <v>25</v>
      </c>
      <c r="I40" s="39"/>
    </row>
    <row r="41" spans="2:18" ht="10.5" customHeight="1" thickTop="1" x14ac:dyDescent="0.4">
      <c r="B41" s="39"/>
      <c r="D41" s="33"/>
      <c r="E41" s="33"/>
      <c r="F41" s="34"/>
      <c r="I41" s="39"/>
    </row>
    <row r="42" spans="2:18" ht="10.5" customHeight="1" x14ac:dyDescent="0.4">
      <c r="B42" s="39"/>
      <c r="C42" s="39"/>
      <c r="D42" s="39"/>
      <c r="E42" s="39"/>
      <c r="F42" s="39"/>
      <c r="G42" s="39"/>
      <c r="H42" s="39"/>
      <c r="I42" s="39"/>
    </row>
  </sheetData>
  <sheetProtection algorithmName="SHA-512" hashValue="JpbXnmG9cqHSXHM6gZXrNEooprh+IwBHleBR4Q4kw190zks0pPPOY7+M17pETiaOAioU2WCZS4F3zlyYjhU5Yg==" saltValue="iGOgJyQgTUJEzRwDw/tATQ==" spinCount="100000" sheet="1" objects="1" scenarios="1"/>
  <mergeCells count="16">
    <mergeCell ref="C3:H4"/>
    <mergeCell ref="F9:G9"/>
    <mergeCell ref="D34:E34"/>
    <mergeCell ref="D39:F39"/>
    <mergeCell ref="D40:E40"/>
    <mergeCell ref="C29:H30"/>
    <mergeCell ref="D16:F16"/>
    <mergeCell ref="D20:F20"/>
    <mergeCell ref="D24:F24"/>
    <mergeCell ref="D33:E33"/>
    <mergeCell ref="F33:G33"/>
    <mergeCell ref="L9:S15"/>
    <mergeCell ref="E17:F17"/>
    <mergeCell ref="E21:F21"/>
    <mergeCell ref="D9:E9"/>
    <mergeCell ref="D25:E25"/>
  </mergeCells>
  <phoneticPr fontId="18"/>
  <dataValidations count="3">
    <dataValidation type="list" allowBlank="1" showInputMessage="1" showErrorMessage="1" sqref="K16:L22">
      <formula1>"１３ｍｍ,２０mm,２５ｍｍ,３０ｍｍ,４０ｍｍ,５０ｍｍ,７５ｍｍ"</formula1>
    </dataValidation>
    <dataValidation type="list" allowBlank="1" showInputMessage="1" showErrorMessage="1" sqref="D18">
      <formula1>"１３ｍｍ,２０ｍｍ,２５ｍｍ,３０ｍｍ,４０ｍｍ,５０ｍｍ,７５ｍｍ"</formula1>
    </dataValidation>
    <dataValidation type="list" allowBlank="1" showInputMessage="1" showErrorMessage="1" sqref="P23">
      <formula1>"１～１０㎥,１１～２０㎥,２１～４０㎥,４１～１０００㎥,１０００㎥以上,"</formula1>
    </dataValidation>
  </dataValidation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和宏</dc:creator>
  <cp:lastModifiedBy>本間 和宏</cp:lastModifiedBy>
  <cp:lastPrinted>2026-03-31T12:54:17Z</cp:lastPrinted>
  <dcterms:created xsi:type="dcterms:W3CDTF">2025-12-07T00:17:43Z</dcterms:created>
  <dcterms:modified xsi:type="dcterms:W3CDTF">2026-03-31T12:54:18Z</dcterms:modified>
</cp:coreProperties>
</file>